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4240" windowHeight="12600"/>
  </bookViews>
  <sheets>
    <sheet name="Прил 1 Доходы" sheetId="1" r:id="rId1"/>
  </sheets>
  <definedNames>
    <definedName name="_xlnm.Print_Area" localSheetId="0">'Прил 1 Доходы'!$A$1:$H$98</definedName>
  </definedNames>
  <calcPr calcId="125725"/>
</workbook>
</file>

<file path=xl/calcChain.xml><?xml version="1.0" encoding="utf-8"?>
<calcChain xmlns="http://schemas.openxmlformats.org/spreadsheetml/2006/main">
  <c r="E54" i="1"/>
  <c r="D54"/>
  <c r="E49"/>
  <c r="D49"/>
  <c r="E47"/>
  <c r="D47"/>
  <c r="E44"/>
  <c r="D44"/>
  <c r="E41"/>
  <c r="D41"/>
  <c r="E38"/>
  <c r="E37" s="1"/>
  <c r="D38"/>
  <c r="E35"/>
  <c r="D35"/>
  <c r="E33"/>
  <c r="D33"/>
  <c r="E29"/>
  <c r="D29"/>
  <c r="E25"/>
  <c r="D25"/>
  <c r="E19"/>
  <c r="D19"/>
  <c r="E17"/>
  <c r="D17"/>
  <c r="E93"/>
  <c r="D93"/>
  <c r="E88"/>
  <c r="D88"/>
  <c r="E72"/>
  <c r="E71" s="1"/>
  <c r="D72"/>
  <c r="D71" s="1"/>
  <c r="E65"/>
  <c r="D65"/>
  <c r="E62"/>
  <c r="D62"/>
  <c r="E16" l="1"/>
  <c r="D37"/>
  <c r="D16"/>
  <c r="E58"/>
  <c r="D60"/>
  <c r="D59" s="1"/>
  <c r="E60"/>
  <c r="E59" s="1"/>
  <c r="D58" l="1"/>
  <c r="E96"/>
  <c r="D96" l="1"/>
</calcChain>
</file>

<file path=xl/sharedStrings.xml><?xml version="1.0" encoding="utf-8"?>
<sst xmlns="http://schemas.openxmlformats.org/spreadsheetml/2006/main" count="176" uniqueCount="160">
  <si>
    <t>Приложение № 1</t>
  </si>
  <si>
    <t>Код классификации доходов бюджетов</t>
  </si>
  <si>
    <t>Наименование кода классификации доходов бюджетов</t>
  </si>
  <si>
    <t xml:space="preserve">Главный администратор доходов бюджета </t>
  </si>
  <si>
    <t>Вид и подвид доходов бюджета</t>
  </si>
  <si>
    <t>НАЛОГОВЫЕ ДОХОДЫ</t>
  </si>
  <si>
    <t>10100000000000000</t>
  </si>
  <si>
    <t>НАЛОГИ НА ПРИБЫЛЬ, ДОХОДЫ</t>
  </si>
  <si>
    <t xml:space="preserve">10102010010000110 </t>
  </si>
  <si>
    <t>Налог на доходы физических лиц</t>
  </si>
  <si>
    <t>10300000000000000</t>
  </si>
  <si>
    <t>НАЛОГИ НА ТОВАРЫ ( РАБОТЫ УСЛУГИ), РЕАЛИЗУЕМЫЕ НА ТЕРРИТОРИИ РФ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</si>
  <si>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</si>
  <si>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</si>
  <si>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</si>
  <si>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</si>
  <si>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</si>
  <si>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</si>
  <si>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</si>
  <si>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</si>
  <si>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10500000000000000</t>
  </si>
  <si>
    <t>НАЛОГИ НА СОВОКУПНЫЙ ДОХОД</t>
  </si>
  <si>
    <t>10501010010000110</t>
  </si>
  <si>
    <t>Налог, взимаемый в связи с применением упрощенной системы налогообложения</t>
  </si>
  <si>
    <t>10503010010000110</t>
  </si>
  <si>
    <t>Единый сельскохозяйственный налог</t>
  </si>
  <si>
    <t>10504060020000110</t>
  </si>
  <si>
    <t xml:space="preserve">Налог, взимаемый с применением патентной системы налогообложения </t>
  </si>
  <si>
    <t>10600000000000000</t>
  </si>
  <si>
    <t>НАЛОГ НА ИМУЩЕСТВО</t>
  </si>
  <si>
    <t>10601020140000110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</si>
  <si>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</si>
  <si>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10606032140000110</t>
  </si>
  <si>
    <t>Земельный налог с организаций, обладающих земельным участком, расположенным в границах муниципальных округов</t>
  </si>
  <si>
    <t>10606042140000110</t>
  </si>
  <si>
    <t>Земельный налог с физических лиц, обладающих земельным участком, расположенным в границах муниципальных округов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</si>
  <si>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</si>
  <si>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</si>
  <si>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</si>
  <si>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судьями.</t>
  </si>
  <si>
    <t>НЕНАЛОГОВЫЕ ДОХОДЫ</t>
  </si>
  <si>
    <t>11100000000000000</t>
  </si>
  <si>
    <t>ДОХОДЫ ОТ ИСПОЛЬЗОВАНИЯ ИМУЩЕСТВА, НАХОДЯЩЕГОСЯ В ГОСУДАРСТВЕННОЙ И МУНИЦИ-ПАЛЬНОЙ СОБСТВЕННОСТИ</t>
  </si>
  <si>
    <t>11105012140000120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</si>
  <si>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</si>
  <si>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11105034140000120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</si>
  <si>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</si>
  <si>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048</t>
  </si>
  <si>
    <t>11200000000000000</t>
  </si>
  <si>
    <t>ПЛАТЕЖИ ПРИ ПОЛЬЗОВАНИИ ПРИРОДНЫМИ РЕСУРСАМИ</t>
  </si>
  <si>
    <t>11201010010000120</t>
  </si>
  <si>
    <t>11201040010000120</t>
  </si>
  <si>
    <t>11300000000000000</t>
  </si>
  <si>
    <t>ДОХОДЫ ОТ ОКАЗАНИЯ ПЛАТНЫХ УСЛУГ (РАБОТ) И КОМПЕНСАЦИИ ЗАТРАТ ГОСУДАРСТВА</t>
  </si>
  <si>
    <t>11301994140000130</t>
  </si>
  <si>
    <t>Прочие доходы от оказания платных услуг (работ) получателями средств бюджетов муниципальных округов</t>
  </si>
  <si>
    <t>11400000000000000</t>
  </si>
  <si>
    <t>ДОХОДЫ ОТ ПРОДАЖИ МАТЕРИАЛЬНЫХ И НЕМАТЕРИАЛЬНЫХ АКТИВОВ</t>
  </si>
  <si>
    <t>11406012140000430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</si>
  <si>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</si>
  <si>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11600000000000000</t>
  </si>
  <si>
    <t>ШТРАФЫ, САНКЦИИ, ВОЗМЕЩЕНИЕ УЩЕРБА</t>
  </si>
  <si>
    <t>032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</si>
  <si>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</si>
  <si>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</si>
  <si>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902</t>
  </si>
  <si>
    <t>11607090140000140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</si>
  <si>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(муниципальных казенным учреждением) муниципального округа </t>
  </si>
  <si>
    <t>046</t>
  </si>
  <si>
    <t>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</si>
  <si>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</t>
  </si>
  <si>
    <t>11700000000000000</t>
  </si>
  <si>
    <t>ПРОЧИЕ НЕНАЛОГОВЫЕ ДОХОДЫ</t>
  </si>
  <si>
    <t>11705040140000180</t>
  </si>
  <si>
    <t>Самообложение граждан</t>
  </si>
  <si>
    <t>НАЛОГОВЫЕ И НЕНАЛОГОВЫЕ ДОХОДЫ ВСЕГО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</si>
  <si>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</si>
  <si>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</si>
  <si>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</si>
  <si>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</si>
  <si>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в том числе</t>
  </si>
  <si>
    <t>2 02 15000 14 0000 150</t>
  </si>
  <si>
    <t>Дотации бюджетам муниципальных образований</t>
  </si>
  <si>
    <t>2 02 15001 14 0000 150</t>
  </si>
  <si>
    <t xml:space="preserve">Дотации бюджетам муниципальных округов на выравнивание бюджетной обеспеченности </t>
  </si>
  <si>
    <t>2 02 15002 14 0000 150</t>
  </si>
  <si>
    <t>Дотации бюджетам муниципальных округов на поддержку мер по обеспечению сбалансированности бюджетов</t>
  </si>
  <si>
    <t>2 02 20000 14 0000 150</t>
  </si>
  <si>
    <t>Субсидии бюджетам бюджетной системы Российской Федерации(межбюджетные субсидии)</t>
  </si>
  <si>
    <t>2 02 29999 14 0000 150</t>
  </si>
  <si>
    <t>Прочие субсидии бюджетам муниципальных округов</t>
  </si>
  <si>
    <t>2 02 30000 14 0000 150</t>
  </si>
  <si>
    <t>Субвенции бюджетам муниципальных округов</t>
  </si>
  <si>
    <t>2 02 30024 14 0000 150</t>
  </si>
  <si>
    <t>Субвенции на выполнение передаваемых полномочий субъектов Российской Федерации</t>
  </si>
  <si>
    <t>Субвенции бюджетам муниципальных округов на обеспечение государственных гарантий прав граждан на получение общедоступного и бесплатного дошкольного, общего образования в общеобразовательных учреждениях в соответствии с Законом Забайкальского края от 11 июля 2013 года № 858-ЗЗК «Об отдельных вопросах в сфере образования»</t>
  </si>
  <si>
    <t xml:space="preserve">Субвенции бюджетам муниципальных округов на осуществление  государственных полномочий в сфере   государственного управления охраной труда в соответствии с Законом Забайкальского края от 29 декабря 2008 года № 100-ЗЗК "О наделении органов местного самоуправления отдельными государственными полномочиями в сфере государственного управления охраной труда» </t>
  </si>
  <si>
    <t>Субвенции бюджетам муниципальных округов на реализацию переданных полномочий по обеспечению отдыха, организации и обеспечению оздоровления детей в каникулярное время</t>
  </si>
  <si>
    <t>Субвенции бюджетам муниципальных округов на осуществление государственного полномочия по созданию комиссий по делам несовершеннолетних и защите их прав и организации деятельности этих комиссий в соответствии с Законом Забайкальского края от 23 октября    2017 года №  1523-ЗЗК "О внесении изменений в отдельные законы Забайкальского края и признании утратившими силу отдельных Законов Забайкальского края и отдельных положений законов Забайкальского края"</t>
  </si>
  <si>
    <t>Субвенции бюджетам муниципальных округов на осуществление государственного полномочия по созданию административных комиссий в Забайкальском крае   в соответствии с Законом Забайкальского края от 04 июня 2009 года №191-ЗЗК "Об организации деятельности административных комиссий и о  наделении органов местного самоуправления муниципальных районов государственным полномочием по созданию административных комиссий в Забайкальском крае"</t>
  </si>
  <si>
    <t>Субвенции бюджетам муниципальных округов на осуществление государственного полномочия по обеспечению бесплатным питанием детей из малоимущих семей, обучающихся в муниципальных образовательных учреждениях Забайкальского края,  в соответствии с Законом Забайкальского края от 25 декабря 2008 года  № 88-ЗЗК «Об обеспечении бесплатным питанием детей из малоимущих семей, обучающихся в государственных и  муниципальных образовательных учреждениях Забайкальского края, и  о наделении органов местного самоуправления муниципальных районов и городских округов Забайкальского края отдельным  государственным полномочием по обеспечению бесплатным питанием детей из малоимущих семей, обучающихся в муниципальных образовательных учреждениях Забайкальского края</t>
  </si>
  <si>
    <t>администрирование государственного полномочия</t>
  </si>
  <si>
    <t>Субвенции бюджетам муниципальных округов на осуществление государственного полномочия по организации и осуществлению деятельности по опеке и попечительству над несовершеннолетними, в соответствии с Законом Забайкальского края от   13 ноября 2009 года  №272-ЗЗК «О наделении органов местного самоуправления муниципальных районов и городских округов    государственным полномочием  по организации и осуществлению деятельности по опеке и попечительству над несовершеннолетними»</t>
  </si>
  <si>
    <t>Субвенции бюджетам муниципальных округов на осуществление  государственного полномочия по предоставлению компенсации части родительской платы ,взимаемой с родителей  или законных представителей за содержание ребенка в образовательных организациях , реализующих основную общеобразовательную программу дошкольного образования, в соответствии с Законом Забайкальского края от 26 сентября 2008 года № 56-ЗЗК  "О наделении органов местного самоуправления муниципальных районов и городских округов государственным полномочием по предоставлению компенсации части платы, взимаемой с родителей или законных представителей  за содержание ребенка в  образовательных организациях, 
реализующих основную общеобразовательную программу дошкольного образования "</t>
  </si>
  <si>
    <t>Субвенции бюджетам муниципальных округов на осуществление государственных полномочий по сбору информации от поселений, находящихся на территории муниципального района, необходимой для ведения регистра муниципальных нормативно-правовых актов, от 23 октября    2017 года №  1523-ЗЗК "О внесении изменений в отдельные законы Забайкальского края и признании утратившими силу отдельных Законов Забайкальского края и отдельных положений законов Забайкальского края"</t>
  </si>
  <si>
    <t>Субвенция бюджетам муниципальных округов на организацию мероприятий при осуществлении деятельности по обращению с животными без владельцев</t>
  </si>
  <si>
    <t>2 02 30027 14 0000 150</t>
  </si>
  <si>
    <t>Субвенции  бюджетам  муниципальных  округов  на  содержание ребёнка в семье опекуна и приёмной семье, а также вознаграждение, причитающиеся приёмному родителю</t>
  </si>
  <si>
    <t>2 02 35118 14 0000 150</t>
  </si>
  <si>
    <t>Субвенции  бюджетам муниципальных округов на осуществление первичного воинского учёта на территориях, где отсутствуют военные комиссариаты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</si>
  <si>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</si>
  <si>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</si>
  <si>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2 02 45000 14 0000 150</t>
  </si>
  <si>
    <t>Иные межбюджетные трансферты</t>
  </si>
  <si>
    <t>2 02 45303 14 0000 150</t>
  </si>
  <si>
    <t>Межбюджетные трансферты бюджетам муниципальных округов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</si>
  <si>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2 02 45505 14 0000 150</t>
  </si>
  <si>
    <t>Межбюджетные трансферты, передаваемые бюджетам муниципальных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</si>
  <si>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2 02 49999 14 0000 150</t>
  </si>
  <si>
    <t>Прочие межбюджетные трансферты, передаваемые бюджетам муниципальных округов</t>
  </si>
  <si>
    <t>Возврат остатков субсидий, субвенций и иных межбюджетных трансфертов, имеющих целевое назначение, прошлых лет</t>
  </si>
  <si>
    <t>2 19 60010 14 0000 150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</si>
  <si>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</si>
  <si>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ВСЕГО ДОХОДОВ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</si>
  <si>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</si>
  <si>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</t>
  </si>
  <si>
    <t>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</si>
  <si>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</si>
  <si>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Субсидии бюджетам на реализацию мероприятий по обеспечению жильем молодых семей</t>
  </si>
  <si>
    <t>20225497000000150</t>
  </si>
  <si>
    <t>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</si>
  <si>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20225179140000150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</si>
  <si>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</si>
  <si>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20225304140000150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</si>
  <si>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</si>
  <si>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202 45050 140000150</t>
  </si>
  <si>
    <t>Субсидии бюджетам муниципальных округов на поддержку отрасли культуры</t>
  </si>
  <si>
    <t>2 02 25519 14 0000 150</t>
  </si>
  <si>
    <t>Возврат остатков субсидий на реализацию мероприятий по обеспечению жильем молодых семей из бюджетов муниципальных округов</t>
  </si>
  <si>
    <t>2 19 25497 14 0000 150</t>
  </si>
  <si>
    <t>219 00000 00 0000 150</t>
  </si>
  <si>
    <t>Прочие неналоговые доходы бюджетов муниципальных округов</t>
  </si>
  <si>
    <t>11714020140000180</t>
  </si>
  <si>
    <t>Налог на добычу общераспространенных полезных ископаемых</t>
  </si>
  <si>
    <t>НАЛОГИ, СБОРЫ И РЕГУЛЯРНЫЕ ПЛАТЕЖИ ЗА ПОЛЬЗОВАНИЕ ПРИРОДНЫМИ РЕСУРСАМИ</t>
  </si>
  <si>
    <t>10700000000000000</t>
  </si>
  <si>
    <t>10701020011000110</t>
  </si>
  <si>
    <t>Назначено</t>
  </si>
  <si>
    <t>Исполнено</t>
  </si>
  <si>
    <t>к Постановлению Главы Александрово-Заводского муниципального округа</t>
  </si>
  <si>
    <t>10303000010000110</t>
  </si>
  <si>
    <t>Туристический налог</t>
  </si>
  <si>
    <t xml:space="preserve">Невыясненые поступления </t>
  </si>
  <si>
    <t>11701040140000180</t>
  </si>
  <si>
    <t>"Об исполнении бюджета Александрово-Заводского муниципального округа за девять месяцев 2025 года "</t>
  </si>
  <si>
    <t xml:space="preserve"> Объём поступлений доходов в бюджет Александрово-Заводского муниципального округа по кодам классификации доходов бюджетов  за девять месяцев  2025 года</t>
  </si>
  <si>
    <t xml:space="preserve">                                                                                               (Сумма, рублей)</t>
  </si>
  <si>
    <t>11302994140000130</t>
  </si>
  <si>
    <t>Прочие доходы от компенсации затрат бюджетов муниципальных округов</t>
  </si>
  <si>
    <t>№  403   от   22  октября  2025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</si>
</sst>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2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7" fillId="0" borderId="0"/>
  </cellStyleXfs>
  <cellXfs count="76">
    <xf numFmtId="0" fontId="0" fillId="0" borderId="0" xfId="0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wrapText="1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9" fontId="3" fillId="3" borderId="1" xfId="0" applyNumberFormat="1" applyFont="1" applyFill="1" applyBorder="1" applyAlignment="1">
      <alignment vertical="top" wrapText="1"/>
    </xf>
    <xf numFmtId="164" fontId="3" fillId="4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center" vertical="top" wrapText="1"/>
    </xf>
    <xf numFmtId="0" fontId="4" fillId="0" borderId="0" xfId="0" applyFont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1" applyFont="1" applyBorder="1" applyAlignment="1" applyProtection="1">
      <alignment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4" fontId="2" fillId="0" borderId="2" xfId="0" applyNumberFormat="1" applyFont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top" wrapText="1"/>
    </xf>
    <xf numFmtId="4" fontId="1" fillId="2" borderId="2" xfId="0" applyNumberFormat="1" applyFont="1" applyFill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wrapText="1"/>
    </xf>
    <xf numFmtId="4" fontId="1" fillId="0" borderId="5" xfId="0" applyNumberFormat="1" applyFont="1" applyBorder="1" applyAlignment="1">
      <alignment horizontal="center" wrapText="1"/>
    </xf>
    <xf numFmtId="49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wrapText="1"/>
    </xf>
    <xf numFmtId="4" fontId="2" fillId="0" borderId="5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49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wrapText="1"/>
    </xf>
    <xf numFmtId="4" fontId="0" fillId="0" borderId="0" xfId="0" applyNumberFormat="1" applyBorder="1" applyAlignment="1">
      <alignment wrapText="1"/>
    </xf>
    <xf numFmtId="0" fontId="0" fillId="0" borderId="0" xfId="0" applyNumberFormat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horizontal="center" vertical="center"/>
    </xf>
    <xf numFmtId="0" fontId="2" fillId="2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 wrapText="1" shrinkToFit="1"/>
    </xf>
    <xf numFmtId="0" fontId="3" fillId="3" borderId="5" xfId="0" applyFont="1" applyFill="1" applyBorder="1" applyAlignment="1">
      <alignment vertical="top" wrapText="1"/>
    </xf>
    <xf numFmtId="164" fontId="3" fillId="0" borderId="7" xfId="0" applyNumberFormat="1" applyFont="1" applyBorder="1" applyAlignment="1">
      <alignment horizontal="center" vertical="center" wrapText="1"/>
    </xf>
    <xf numFmtId="0" fontId="3" fillId="0" borderId="0" xfId="0" applyFont="1"/>
    <xf numFmtId="0" fontId="8" fillId="0" borderId="0" xfId="0" applyFont="1"/>
    <xf numFmtId="164" fontId="3" fillId="0" borderId="8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wrapText="1"/>
    </xf>
    <xf numFmtId="0" fontId="2" fillId="2" borderId="2" xfId="0" applyFont="1" applyFill="1" applyBorder="1" applyAlignment="1">
      <alignment vertical="top" wrapText="1"/>
    </xf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</cellXfs>
  <cellStyles count="4">
    <cellStyle name="Normal_own-reg-rev" xfId="2"/>
    <cellStyle name="Гиперссылка" xfId="1" builtinId="8"/>
    <cellStyle name="Обычный" xfId="0" builtinId="0"/>
    <cellStyle name="Обычный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O97"/>
  <sheetViews>
    <sheetView tabSelected="1" zoomScaleNormal="100" workbookViewId="0">
      <selection activeCell="D15" sqref="D15"/>
    </sheetView>
  </sheetViews>
  <sheetFormatPr defaultRowHeight="15"/>
  <cols>
    <col min="1" max="1" width="16.28515625" style="41" customWidth="1"/>
    <col min="2" max="2" width="28" style="2" customWidth="1"/>
    <col min="3" max="3" width="78.42578125" style="3" customWidth="1"/>
    <col min="4" max="4" width="46.28515625" style="3" customWidth="1"/>
    <col min="5" max="5" width="35.85546875" customWidth="1"/>
  </cols>
  <sheetData>
    <row r="3" spans="1:15" ht="15" customHeight="1">
      <c r="D3" s="4" t="s">
        <v>0</v>
      </c>
      <c r="E3" s="5"/>
      <c r="F3" s="5"/>
      <c r="G3" s="5"/>
      <c r="H3" s="5"/>
      <c r="I3" s="5"/>
      <c r="J3" s="5"/>
      <c r="K3" s="5"/>
      <c r="L3" s="5"/>
    </row>
    <row r="4" spans="1:15" ht="15" customHeight="1">
      <c r="D4" s="68" t="s">
        <v>149</v>
      </c>
      <c r="E4" s="68"/>
      <c r="F4" s="68"/>
      <c r="G4" s="68"/>
      <c r="H4" s="68"/>
      <c r="I4" s="68"/>
      <c r="J4" s="68"/>
      <c r="K4" s="69"/>
      <c r="L4" s="69"/>
      <c r="M4" s="69"/>
      <c r="N4" s="69"/>
    </row>
    <row r="5" spans="1:15" ht="21" customHeight="1"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</row>
    <row r="6" spans="1:15" ht="18.75" customHeight="1">
      <c r="D6" s="68" t="s">
        <v>154</v>
      </c>
      <c r="E6" s="68"/>
      <c r="F6" s="68"/>
      <c r="G6" s="68"/>
      <c r="H6" s="68"/>
      <c r="I6" s="68"/>
      <c r="J6" s="68"/>
      <c r="K6" s="69"/>
      <c r="L6" s="69"/>
      <c r="M6" s="69"/>
      <c r="N6" s="69"/>
      <c r="O6" s="69"/>
    </row>
    <row r="7" spans="1:15" ht="18.75" customHeight="1">
      <c r="D7" s="68" t="s">
        <v>159</v>
      </c>
      <c r="E7" s="68"/>
      <c r="F7" s="68"/>
      <c r="G7" s="68"/>
      <c r="H7" s="68"/>
      <c r="I7" s="68"/>
      <c r="J7" s="68"/>
      <c r="K7" s="69"/>
      <c r="L7" s="69"/>
      <c r="M7" s="69"/>
      <c r="N7" s="69"/>
    </row>
    <row r="8" spans="1:15">
      <c r="E8" s="69"/>
      <c r="F8" s="69"/>
      <c r="G8" s="69"/>
      <c r="H8" s="69"/>
      <c r="I8" s="69"/>
      <c r="J8" s="69"/>
    </row>
    <row r="10" spans="1:15" ht="35.25" customHeight="1">
      <c r="A10" s="75" t="s">
        <v>155</v>
      </c>
      <c r="B10" s="75"/>
      <c r="C10" s="69"/>
      <c r="D10" s="69"/>
    </row>
    <row r="11" spans="1:15" ht="21" customHeight="1" thickBot="1">
      <c r="D11" s="63"/>
      <c r="E11" s="66" t="s">
        <v>156</v>
      </c>
    </row>
    <row r="12" spans="1:15" ht="15.75" customHeight="1" thickBot="1">
      <c r="A12" s="70" t="s">
        <v>1</v>
      </c>
      <c r="B12" s="70"/>
      <c r="C12" s="71" t="s">
        <v>2</v>
      </c>
      <c r="D12" s="72" t="s">
        <v>147</v>
      </c>
      <c r="E12" s="72" t="s">
        <v>148</v>
      </c>
    </row>
    <row r="13" spans="1:15" ht="15.75" customHeight="1" thickBot="1">
      <c r="A13" s="70"/>
      <c r="B13" s="70"/>
      <c r="C13" s="71"/>
      <c r="D13" s="73"/>
      <c r="E13" s="73"/>
    </row>
    <row r="14" spans="1:15" ht="77.25" customHeight="1" thickBot="1">
      <c r="A14" s="42" t="s">
        <v>3</v>
      </c>
      <c r="B14" s="7" t="s">
        <v>4</v>
      </c>
      <c r="C14" s="71"/>
      <c r="D14" s="74"/>
      <c r="E14" s="74"/>
    </row>
    <row r="15" spans="1:15" s="1" customFormat="1" ht="16.5" thickBot="1">
      <c r="A15" s="42">
        <v>1</v>
      </c>
      <c r="B15" s="7">
        <v>2</v>
      </c>
      <c r="C15" s="6">
        <v>3</v>
      </c>
      <c r="D15" s="6">
        <v>4</v>
      </c>
      <c r="E15" s="64">
        <v>5</v>
      </c>
    </row>
    <row r="16" spans="1:15" s="11" customFormat="1" ht="16.5" thickBot="1">
      <c r="A16" s="43"/>
      <c r="B16" s="8"/>
      <c r="C16" s="9" t="s">
        <v>5</v>
      </c>
      <c r="D16" s="10">
        <f>D17+D19+D25+D35+D29</f>
        <v>251051300</v>
      </c>
      <c r="E16" s="10">
        <f>E17+E19+E25+E35+E29</f>
        <v>176497396.61000001</v>
      </c>
    </row>
    <row r="17" spans="1:5" s="11" customFormat="1" ht="16.5" thickBot="1">
      <c r="A17" s="43">
        <v>182</v>
      </c>
      <c r="B17" s="8" t="s">
        <v>6</v>
      </c>
      <c r="C17" s="9" t="s">
        <v>7</v>
      </c>
      <c r="D17" s="10">
        <f>D18</f>
        <v>227703200</v>
      </c>
      <c r="E17" s="10">
        <f>E18</f>
        <v>156890098.09</v>
      </c>
    </row>
    <row r="18" spans="1:5" ht="16.5" thickBot="1">
      <c r="A18" s="42">
        <v>182</v>
      </c>
      <c r="B18" s="7" t="s">
        <v>8</v>
      </c>
      <c r="C18" s="12" t="s">
        <v>9</v>
      </c>
      <c r="D18" s="13">
        <v>227703200</v>
      </c>
      <c r="E18" s="13">
        <v>156890098.09</v>
      </c>
    </row>
    <row r="19" spans="1:5" s="11" customFormat="1" ht="32.25" thickBot="1">
      <c r="A19" s="43">
        <v>182</v>
      </c>
      <c r="B19" s="8" t="s">
        <v>10</v>
      </c>
      <c r="C19" s="9" t="s">
        <v>11</v>
      </c>
      <c r="D19" s="10">
        <f>D20+D21+D22+D23</f>
        <v>17839000</v>
      </c>
      <c r="E19" s="10">
        <f>E20+E21+E22+E23+E24</f>
        <v>14209438.420000002</v>
      </c>
    </row>
    <row r="20" spans="1:5" ht="63.75" thickBot="1">
      <c r="A20" s="42">
        <v>182</v>
      </c>
      <c r="B20" s="7" t="s">
        <v>12</v>
      </c>
      <c r="C20" s="14" t="s">
        <v>13</v>
      </c>
      <c r="D20" s="13">
        <v>9280900</v>
      </c>
      <c r="E20" s="13">
        <v>7177472.4900000002</v>
      </c>
    </row>
    <row r="21" spans="1:5" ht="79.5" thickBot="1">
      <c r="A21" s="42">
        <v>182</v>
      </c>
      <c r="B21" s="7" t="s">
        <v>14</v>
      </c>
      <c r="C21" s="14" t="s">
        <v>15</v>
      </c>
      <c r="D21" s="13">
        <v>48800</v>
      </c>
      <c r="E21" s="13">
        <v>41914.65</v>
      </c>
    </row>
    <row r="22" spans="1:5" ht="63.75" thickBot="1">
      <c r="A22" s="42">
        <v>182</v>
      </c>
      <c r="B22" s="7" t="s">
        <v>16</v>
      </c>
      <c r="C22" s="14" t="s">
        <v>17</v>
      </c>
      <c r="D22" s="13">
        <v>9663000</v>
      </c>
      <c r="E22" s="13">
        <v>7694049.71</v>
      </c>
    </row>
    <row r="23" spans="1:5" ht="63.75" thickBot="1">
      <c r="A23" s="42">
        <v>182</v>
      </c>
      <c r="B23" s="7" t="s">
        <v>18</v>
      </c>
      <c r="C23" s="14" t="s">
        <v>19</v>
      </c>
      <c r="D23" s="13">
        <v>-1153700</v>
      </c>
      <c r="E23" s="13">
        <v>-730998.43</v>
      </c>
    </row>
    <row r="24" spans="1:5" ht="16.5" thickBot="1">
      <c r="A24" s="42">
        <v>182</v>
      </c>
      <c r="B24" s="7" t="s">
        <v>150</v>
      </c>
      <c r="C24" s="14" t="s">
        <v>151</v>
      </c>
      <c r="D24" s="13">
        <v>0</v>
      </c>
      <c r="E24" s="13">
        <v>27000</v>
      </c>
    </row>
    <row r="25" spans="1:5" s="11" customFormat="1" ht="16.5" thickBot="1">
      <c r="A25" s="43">
        <v>182</v>
      </c>
      <c r="B25" s="8" t="s">
        <v>20</v>
      </c>
      <c r="C25" s="9" t="s">
        <v>21</v>
      </c>
      <c r="D25" s="10">
        <f>D26+D27+D28</f>
        <v>3389100</v>
      </c>
      <c r="E25" s="10">
        <f>E26+E27+E28</f>
        <v>2855502.47</v>
      </c>
    </row>
    <row r="26" spans="1:5" ht="32.25" thickBot="1">
      <c r="A26" s="42">
        <v>182</v>
      </c>
      <c r="B26" s="7" t="s">
        <v>22</v>
      </c>
      <c r="C26" s="15" t="s">
        <v>23</v>
      </c>
      <c r="D26" s="16">
        <v>3059100</v>
      </c>
      <c r="E26" s="16">
        <v>2313172.4700000002</v>
      </c>
    </row>
    <row r="27" spans="1:5" ht="16.5" thickBot="1">
      <c r="A27" s="42">
        <v>182</v>
      </c>
      <c r="B27" s="7" t="s">
        <v>24</v>
      </c>
      <c r="C27" s="12" t="s">
        <v>25</v>
      </c>
      <c r="D27" s="13">
        <v>60000</v>
      </c>
      <c r="E27" s="13">
        <v>18073</v>
      </c>
    </row>
    <row r="28" spans="1:5" ht="16.5" thickBot="1">
      <c r="A28" s="42">
        <v>182</v>
      </c>
      <c r="B28" s="7" t="s">
        <v>26</v>
      </c>
      <c r="C28" s="12" t="s">
        <v>27</v>
      </c>
      <c r="D28" s="13">
        <v>270000</v>
      </c>
      <c r="E28" s="13">
        <v>524257</v>
      </c>
    </row>
    <row r="29" spans="1:5" s="11" customFormat="1" ht="16.5" thickBot="1">
      <c r="A29" s="43">
        <v>182</v>
      </c>
      <c r="B29" s="8" t="s">
        <v>28</v>
      </c>
      <c r="C29" s="9" t="s">
        <v>29</v>
      </c>
      <c r="D29" s="10">
        <f>D30+D31+D32</f>
        <v>1220000</v>
      </c>
      <c r="E29" s="10">
        <f>E30+E31+E32</f>
        <v>674455.55</v>
      </c>
    </row>
    <row r="30" spans="1:5" s="20" customFormat="1" ht="48" thickBot="1">
      <c r="A30" s="44">
        <v>182</v>
      </c>
      <c r="B30" s="17" t="s">
        <v>30</v>
      </c>
      <c r="C30" s="18" t="s">
        <v>31</v>
      </c>
      <c r="D30" s="19">
        <v>320000</v>
      </c>
      <c r="E30" s="19">
        <v>177765.93</v>
      </c>
    </row>
    <row r="31" spans="1:5" ht="32.25" thickBot="1">
      <c r="A31" s="42">
        <v>182</v>
      </c>
      <c r="B31" s="7" t="s">
        <v>32</v>
      </c>
      <c r="C31" s="14" t="s">
        <v>33</v>
      </c>
      <c r="D31" s="13">
        <v>350000</v>
      </c>
      <c r="E31" s="13">
        <v>211478.1</v>
      </c>
    </row>
    <row r="32" spans="1:5" ht="32.25" thickBot="1">
      <c r="A32" s="42">
        <v>182</v>
      </c>
      <c r="B32" s="7" t="s">
        <v>34</v>
      </c>
      <c r="C32" s="14" t="s">
        <v>35</v>
      </c>
      <c r="D32" s="13">
        <v>550000</v>
      </c>
      <c r="E32" s="13">
        <v>285211.52000000002</v>
      </c>
    </row>
    <row r="33" spans="1:6" ht="35.25" customHeight="1" thickBot="1">
      <c r="A33" s="7" t="s">
        <v>47</v>
      </c>
      <c r="B33" s="8" t="s">
        <v>145</v>
      </c>
      <c r="C33" s="61" t="s">
        <v>144</v>
      </c>
      <c r="D33" s="62">
        <f>D34</f>
        <v>0</v>
      </c>
      <c r="E33" s="62">
        <f>E34</f>
        <v>0</v>
      </c>
    </row>
    <row r="34" spans="1:6" ht="16.5" thickBot="1">
      <c r="A34" s="7" t="s">
        <v>47</v>
      </c>
      <c r="B34" s="7" t="s">
        <v>146</v>
      </c>
      <c r="C34" s="14" t="s">
        <v>143</v>
      </c>
      <c r="D34" s="13"/>
      <c r="E34" s="13"/>
    </row>
    <row r="35" spans="1:6" s="11" customFormat="1" ht="16.5" thickBot="1">
      <c r="A35" s="43"/>
      <c r="B35" s="8" t="s">
        <v>36</v>
      </c>
      <c r="C35" s="9" t="s">
        <v>37</v>
      </c>
      <c r="D35" s="10">
        <f>D36</f>
        <v>900000</v>
      </c>
      <c r="E35" s="10">
        <f>E36</f>
        <v>1867902.08</v>
      </c>
    </row>
    <row r="36" spans="1:6" ht="32.25" thickBot="1">
      <c r="A36" s="42"/>
      <c r="B36" s="7" t="s">
        <v>38</v>
      </c>
      <c r="C36" s="12" t="s">
        <v>39</v>
      </c>
      <c r="D36" s="13">
        <v>900000</v>
      </c>
      <c r="E36" s="13">
        <v>1867902.08</v>
      </c>
    </row>
    <row r="37" spans="1:6" s="11" customFormat="1" ht="16.5" thickBot="1">
      <c r="A37" s="43"/>
      <c r="B37" s="8"/>
      <c r="C37" s="9" t="s">
        <v>40</v>
      </c>
      <c r="D37" s="10">
        <f>D38+D41+D44+D47+D49+D54</f>
        <v>66760800</v>
      </c>
      <c r="E37" s="10">
        <f>E38+E41+E44+E47+E49+E54</f>
        <v>46227310.779999994</v>
      </c>
    </row>
    <row r="38" spans="1:6" s="11" customFormat="1" ht="32.25" thickBot="1">
      <c r="A38" s="43"/>
      <c r="B38" s="8" t="s">
        <v>41</v>
      </c>
      <c r="C38" s="9" t="s">
        <v>42</v>
      </c>
      <c r="D38" s="10">
        <f>D39+D40</f>
        <v>58345500</v>
      </c>
      <c r="E38" s="10">
        <f>E39+E40</f>
        <v>39217080.729999997</v>
      </c>
    </row>
    <row r="39" spans="1:6" ht="79.5" thickBot="1">
      <c r="A39" s="42">
        <v>902</v>
      </c>
      <c r="B39" s="7" t="s">
        <v>43</v>
      </c>
      <c r="C39" s="14" t="s">
        <v>44</v>
      </c>
      <c r="D39" s="13">
        <v>57683100</v>
      </c>
      <c r="E39" s="13">
        <v>38420347.649999999</v>
      </c>
    </row>
    <row r="40" spans="1:6" ht="63.75" thickBot="1">
      <c r="A40" s="42">
        <v>902</v>
      </c>
      <c r="B40" s="7" t="s">
        <v>45</v>
      </c>
      <c r="C40" s="14" t="s">
        <v>46</v>
      </c>
      <c r="D40" s="13">
        <v>662400</v>
      </c>
      <c r="E40" s="13">
        <v>796733.08</v>
      </c>
    </row>
    <row r="41" spans="1:6" s="11" customFormat="1" ht="16.5" thickBot="1">
      <c r="A41" s="47" t="s">
        <v>47</v>
      </c>
      <c r="B41" s="8" t="s">
        <v>48</v>
      </c>
      <c r="C41" s="9" t="s">
        <v>49</v>
      </c>
      <c r="D41" s="10">
        <f>D42+D43</f>
        <v>3550000</v>
      </c>
      <c r="E41" s="10">
        <f>E42+E43</f>
        <v>2233851.4700000002</v>
      </c>
    </row>
    <row r="42" spans="1:6" s="57" customFormat="1" ht="41.25" customHeight="1">
      <c r="A42" s="52" t="s">
        <v>47</v>
      </c>
      <c r="B42" s="53" t="s">
        <v>50</v>
      </c>
      <c r="C42" s="54" t="s">
        <v>124</v>
      </c>
      <c r="D42" s="55">
        <v>400000</v>
      </c>
      <c r="E42" s="55">
        <v>211883.47</v>
      </c>
      <c r="F42" s="56"/>
    </row>
    <row r="43" spans="1:6" s="57" customFormat="1" ht="23.25" customHeight="1" thickBot="1">
      <c r="A43" s="52" t="s">
        <v>47</v>
      </c>
      <c r="B43" s="53" t="s">
        <v>51</v>
      </c>
      <c r="C43" s="54" t="s">
        <v>125</v>
      </c>
      <c r="D43" s="58">
        <v>3150000</v>
      </c>
      <c r="E43" s="58">
        <v>2021968</v>
      </c>
      <c r="F43" s="56"/>
    </row>
    <row r="44" spans="1:6" s="11" customFormat="1" ht="32.25" thickBot="1">
      <c r="A44" s="51">
        <v>902</v>
      </c>
      <c r="B44" s="8" t="s">
        <v>52</v>
      </c>
      <c r="C44" s="21" t="s">
        <v>53</v>
      </c>
      <c r="D44" s="10">
        <f>D45</f>
        <v>70000</v>
      </c>
      <c r="E44" s="10">
        <f>E45+E46</f>
        <v>1092796.28</v>
      </c>
    </row>
    <row r="45" spans="1:6" ht="32.25" thickBot="1">
      <c r="A45" s="42">
        <v>902</v>
      </c>
      <c r="B45" s="7" t="s">
        <v>54</v>
      </c>
      <c r="C45" s="14" t="s">
        <v>55</v>
      </c>
      <c r="D45" s="13">
        <v>70000</v>
      </c>
      <c r="E45" s="13">
        <v>64938.68</v>
      </c>
    </row>
    <row r="46" spans="1:6" ht="16.5" thickBot="1">
      <c r="A46" s="51">
        <v>902</v>
      </c>
      <c r="B46" s="8" t="s">
        <v>157</v>
      </c>
      <c r="C46" s="14" t="s">
        <v>158</v>
      </c>
      <c r="D46" s="10"/>
      <c r="E46" s="67">
        <v>1027857.6</v>
      </c>
    </row>
    <row r="47" spans="1:6" s="11" customFormat="1" ht="32.25" thickBot="1">
      <c r="A47" s="43">
        <v>902</v>
      </c>
      <c r="B47" s="8" t="s">
        <v>56</v>
      </c>
      <c r="C47" s="22" t="s">
        <v>57</v>
      </c>
      <c r="D47" s="10">
        <f>D48</f>
        <v>50000</v>
      </c>
      <c r="E47" s="10">
        <f>E48</f>
        <v>284031.78999999998</v>
      </c>
    </row>
    <row r="48" spans="1:6" ht="48" thickBot="1">
      <c r="A48" s="42">
        <v>902</v>
      </c>
      <c r="B48" s="7" t="s">
        <v>58</v>
      </c>
      <c r="C48" s="14" t="s">
        <v>59</v>
      </c>
      <c r="D48" s="13">
        <v>50000</v>
      </c>
      <c r="E48" s="13">
        <v>284031.78999999998</v>
      </c>
    </row>
    <row r="49" spans="1:5" s="11" customFormat="1" ht="16.5" thickBot="1">
      <c r="A49" s="43"/>
      <c r="B49" s="8" t="s">
        <v>60</v>
      </c>
      <c r="C49" s="9" t="s">
        <v>61</v>
      </c>
      <c r="D49" s="10">
        <f>D50+D52+D53+D51</f>
        <v>1500000</v>
      </c>
      <c r="E49" s="10">
        <f>E50+E52+E53+E51</f>
        <v>292503</v>
      </c>
    </row>
    <row r="50" spans="1:5" ht="63.75" thickBot="1">
      <c r="A50" s="42" t="s">
        <v>62</v>
      </c>
      <c r="B50" s="7" t="s">
        <v>63</v>
      </c>
      <c r="C50" s="23" t="s">
        <v>64</v>
      </c>
      <c r="D50" s="13">
        <v>689000</v>
      </c>
      <c r="E50" s="13">
        <v>200701.59</v>
      </c>
    </row>
    <row r="51" spans="1:5" ht="63.75" thickBot="1">
      <c r="A51" s="42">
        <v>32</v>
      </c>
      <c r="B51" s="7" t="s">
        <v>126</v>
      </c>
      <c r="C51" s="23" t="s">
        <v>127</v>
      </c>
      <c r="D51" s="13">
        <v>5000</v>
      </c>
      <c r="E51" s="13">
        <v>1750</v>
      </c>
    </row>
    <row r="52" spans="1:5" ht="63.75" thickBot="1">
      <c r="A52" s="42" t="s">
        <v>65</v>
      </c>
      <c r="B52" s="7" t="s">
        <v>66</v>
      </c>
      <c r="C52" s="14" t="s">
        <v>67</v>
      </c>
      <c r="D52" s="13">
        <v>6000</v>
      </c>
      <c r="E52" s="13">
        <v>66.41</v>
      </c>
    </row>
    <row r="53" spans="1:5" ht="48" thickBot="1">
      <c r="A53" s="42" t="s">
        <v>68</v>
      </c>
      <c r="B53" s="7" t="s">
        <v>69</v>
      </c>
      <c r="C53" s="14" t="s">
        <v>70</v>
      </c>
      <c r="D53" s="13">
        <v>800000</v>
      </c>
      <c r="E53" s="13">
        <v>89985</v>
      </c>
    </row>
    <row r="54" spans="1:5" s="11" customFormat="1" ht="16.5" thickBot="1">
      <c r="A54" s="45">
        <v>902</v>
      </c>
      <c r="B54" s="24" t="s">
        <v>71</v>
      </c>
      <c r="C54" s="9" t="s">
        <v>72</v>
      </c>
      <c r="D54" s="10">
        <f>D56+D55</f>
        <v>3245300</v>
      </c>
      <c r="E54" s="10">
        <f>E56+E55+E57</f>
        <v>3107047.51</v>
      </c>
    </row>
    <row r="55" spans="1:5" s="11" customFormat="1" ht="16.5" thickBot="1">
      <c r="A55" s="47">
        <v>902</v>
      </c>
      <c r="B55" s="25" t="s">
        <v>73</v>
      </c>
      <c r="C55" s="60" t="s">
        <v>141</v>
      </c>
      <c r="D55" s="65">
        <v>3000000</v>
      </c>
      <c r="E55" s="65">
        <v>3000000</v>
      </c>
    </row>
    <row r="56" spans="1:5" ht="16.5" thickBot="1">
      <c r="A56" s="46">
        <v>902</v>
      </c>
      <c r="B56" s="25" t="s">
        <v>142</v>
      </c>
      <c r="C56" s="26" t="s">
        <v>74</v>
      </c>
      <c r="D56" s="27">
        <v>245300</v>
      </c>
      <c r="E56" s="27">
        <v>100340</v>
      </c>
    </row>
    <row r="57" spans="1:5" ht="16.5" thickBot="1">
      <c r="A57" s="46">
        <v>902</v>
      </c>
      <c r="B57" s="25" t="s">
        <v>153</v>
      </c>
      <c r="C57" s="26" t="s">
        <v>152</v>
      </c>
      <c r="D57" s="27">
        <v>0</v>
      </c>
      <c r="E57" s="27">
        <v>6707.51</v>
      </c>
    </row>
    <row r="58" spans="1:5" ht="29.25" customHeight="1">
      <c r="A58" s="47"/>
      <c r="B58" s="28"/>
      <c r="C58" s="29" t="s">
        <v>75</v>
      </c>
      <c r="D58" s="30">
        <f>D16+D37</f>
        <v>317812100</v>
      </c>
      <c r="E58" s="30">
        <f>E16+E37</f>
        <v>222724707.39000002</v>
      </c>
    </row>
    <row r="59" spans="1:5" ht="15" customHeight="1">
      <c r="A59" s="48">
        <v>902</v>
      </c>
      <c r="B59" s="31" t="s">
        <v>76</v>
      </c>
      <c r="C59" s="32" t="s">
        <v>77</v>
      </c>
      <c r="D59" s="33">
        <f>D60+D93</f>
        <v>436757430.69000006</v>
      </c>
      <c r="E59" s="33">
        <f>E60+E93</f>
        <v>266172799.78999996</v>
      </c>
    </row>
    <row r="60" spans="1:5" ht="29.25" customHeight="1">
      <c r="A60" s="49">
        <v>902</v>
      </c>
      <c r="B60" s="34" t="s">
        <v>78</v>
      </c>
      <c r="C60" s="35" t="s">
        <v>79</v>
      </c>
      <c r="D60" s="36">
        <f>D62+D65+D71+D88</f>
        <v>438309209.27000004</v>
      </c>
      <c r="E60" s="36">
        <f>E62+E65+E71+E88</f>
        <v>267724578.36999997</v>
      </c>
    </row>
    <row r="61" spans="1:5" ht="15" customHeight="1">
      <c r="A61" s="49"/>
      <c r="B61" s="34"/>
      <c r="C61" s="35" t="s">
        <v>80</v>
      </c>
      <c r="D61" s="37"/>
      <c r="E61" s="37"/>
    </row>
    <row r="62" spans="1:5" ht="15" customHeight="1">
      <c r="A62" s="48">
        <v>902</v>
      </c>
      <c r="B62" s="31" t="s">
        <v>81</v>
      </c>
      <c r="C62" s="32" t="s">
        <v>82</v>
      </c>
      <c r="D62" s="33">
        <f>D63+D64</f>
        <v>98379164</v>
      </c>
      <c r="E62" s="33">
        <f>E63+E64</f>
        <v>71223500</v>
      </c>
    </row>
    <row r="63" spans="1:5" ht="30" customHeight="1">
      <c r="A63" s="49">
        <v>902</v>
      </c>
      <c r="B63" s="34" t="s">
        <v>83</v>
      </c>
      <c r="C63" s="35" t="s">
        <v>84</v>
      </c>
      <c r="D63" s="36">
        <v>98144000</v>
      </c>
      <c r="E63" s="36">
        <v>71223500</v>
      </c>
    </row>
    <row r="64" spans="1:5" ht="32.25" customHeight="1">
      <c r="A64" s="49">
        <v>902</v>
      </c>
      <c r="B64" s="34" t="s">
        <v>85</v>
      </c>
      <c r="C64" s="35" t="s">
        <v>86</v>
      </c>
      <c r="D64" s="36">
        <v>235164</v>
      </c>
      <c r="E64" s="36">
        <v>0</v>
      </c>
    </row>
    <row r="65" spans="1:5" ht="38.25" customHeight="1">
      <c r="A65" s="48">
        <v>902</v>
      </c>
      <c r="B65" s="31" t="s">
        <v>87</v>
      </c>
      <c r="C65" s="32" t="s">
        <v>88</v>
      </c>
      <c r="D65" s="33">
        <f>D70+D68+D66+D67+D69</f>
        <v>31999189.48</v>
      </c>
      <c r="E65" s="33">
        <f>E70+E68+E66+E67+E69</f>
        <v>7588336.5800000001</v>
      </c>
    </row>
    <row r="66" spans="1:5" ht="63.75" customHeight="1">
      <c r="A66" s="49">
        <v>902</v>
      </c>
      <c r="B66" s="34" t="s">
        <v>131</v>
      </c>
      <c r="C66" s="35" t="s">
        <v>130</v>
      </c>
      <c r="D66" s="36">
        <v>1308416.25</v>
      </c>
      <c r="E66" s="36">
        <v>522612.34</v>
      </c>
    </row>
    <row r="67" spans="1:5" ht="63.75" customHeight="1">
      <c r="A67" s="49">
        <v>902</v>
      </c>
      <c r="B67" s="34" t="s">
        <v>133</v>
      </c>
      <c r="C67" s="35" t="s">
        <v>132</v>
      </c>
      <c r="D67" s="36">
        <v>5969000</v>
      </c>
      <c r="E67" s="36">
        <v>3140678.16</v>
      </c>
    </row>
    <row r="68" spans="1:5" ht="38.25" customHeight="1">
      <c r="A68" s="49">
        <v>902</v>
      </c>
      <c r="B68" s="34" t="s">
        <v>129</v>
      </c>
      <c r="C68" s="35" t="s">
        <v>128</v>
      </c>
      <c r="D68" s="36">
        <v>2069644</v>
      </c>
      <c r="E68" s="36">
        <v>2069644</v>
      </c>
    </row>
    <row r="69" spans="1:5" ht="38.25" customHeight="1">
      <c r="A69" s="49">
        <v>902</v>
      </c>
      <c r="B69" s="34" t="s">
        <v>137</v>
      </c>
      <c r="C69" s="35" t="s">
        <v>136</v>
      </c>
      <c r="D69" s="36">
        <v>106556.18</v>
      </c>
      <c r="E69" s="36">
        <v>106556.18</v>
      </c>
    </row>
    <row r="70" spans="1:5" ht="15" customHeight="1">
      <c r="A70" s="49">
        <v>902</v>
      </c>
      <c r="B70" s="34" t="s">
        <v>89</v>
      </c>
      <c r="C70" s="35" t="s">
        <v>90</v>
      </c>
      <c r="D70" s="36">
        <v>22545573.050000001</v>
      </c>
      <c r="E70" s="36">
        <v>1748845.9</v>
      </c>
    </row>
    <row r="71" spans="1:5" ht="15" customHeight="1">
      <c r="A71" s="48">
        <v>902</v>
      </c>
      <c r="B71" s="31" t="s">
        <v>91</v>
      </c>
      <c r="C71" s="32" t="s">
        <v>92</v>
      </c>
      <c r="D71" s="33">
        <f>D72+D85+D86+D87</f>
        <v>211542224</v>
      </c>
      <c r="E71" s="33">
        <f>E72+E85+E86+E87</f>
        <v>153549774.38</v>
      </c>
    </row>
    <row r="72" spans="1:5" ht="36.75" customHeight="1">
      <c r="A72" s="48">
        <v>902</v>
      </c>
      <c r="B72" s="31" t="s">
        <v>93</v>
      </c>
      <c r="C72" s="32" t="s">
        <v>94</v>
      </c>
      <c r="D72" s="33">
        <f>D73+D74+D75+D76+D77+D78+D81+D82+D83+D84</f>
        <v>205860424</v>
      </c>
      <c r="E72" s="33">
        <f>E73+E74+E75+E76+E77+E78+E81+E82+E83+E84</f>
        <v>149344983.70000002</v>
      </c>
    </row>
    <row r="73" spans="1:5" ht="96.75" customHeight="1">
      <c r="A73" s="49">
        <v>902</v>
      </c>
      <c r="B73" s="34" t="s">
        <v>93</v>
      </c>
      <c r="C73" s="35" t="s">
        <v>95</v>
      </c>
      <c r="D73" s="36">
        <v>198954300</v>
      </c>
      <c r="E73" s="36">
        <v>145193200</v>
      </c>
    </row>
    <row r="74" spans="1:5" ht="94.5">
      <c r="A74" s="49">
        <v>902</v>
      </c>
      <c r="B74" s="34" t="s">
        <v>93</v>
      </c>
      <c r="C74" s="35" t="s">
        <v>96</v>
      </c>
      <c r="D74" s="36">
        <v>443000</v>
      </c>
      <c r="E74" s="36">
        <v>239857.11</v>
      </c>
    </row>
    <row r="75" spans="1:5" ht="47.25">
      <c r="A75" s="49">
        <v>902</v>
      </c>
      <c r="B75" s="34" t="s">
        <v>93</v>
      </c>
      <c r="C75" s="35" t="s">
        <v>97</v>
      </c>
      <c r="D75" s="36">
        <v>1088640</v>
      </c>
      <c r="E75" s="36">
        <v>1088640</v>
      </c>
    </row>
    <row r="76" spans="1:5" ht="110.25">
      <c r="A76" s="49">
        <v>902</v>
      </c>
      <c r="B76" s="34" t="s">
        <v>93</v>
      </c>
      <c r="C76" s="35" t="s">
        <v>98</v>
      </c>
      <c r="D76" s="36">
        <v>762800</v>
      </c>
      <c r="E76" s="36">
        <v>582282</v>
      </c>
    </row>
    <row r="77" spans="1:5" ht="110.25">
      <c r="A77" s="49">
        <v>902</v>
      </c>
      <c r="B77" s="34" t="s">
        <v>93</v>
      </c>
      <c r="C77" s="35" t="s">
        <v>99</v>
      </c>
      <c r="D77" s="36">
        <v>2300</v>
      </c>
      <c r="E77" s="36">
        <v>2300</v>
      </c>
    </row>
    <row r="78" spans="1:5" ht="189">
      <c r="A78" s="49">
        <v>902</v>
      </c>
      <c r="B78" s="34" t="s">
        <v>93</v>
      </c>
      <c r="C78" s="35" t="s">
        <v>100</v>
      </c>
      <c r="D78" s="36">
        <v>1328100</v>
      </c>
      <c r="E78" s="36">
        <v>337400</v>
      </c>
    </row>
    <row r="79" spans="1:5" ht="15.75">
      <c r="A79" s="49"/>
      <c r="B79" s="34"/>
      <c r="C79" s="35" t="s">
        <v>80</v>
      </c>
      <c r="D79" s="36"/>
      <c r="E79" s="36"/>
    </row>
    <row r="80" spans="1:5" ht="15.75">
      <c r="A80" s="49">
        <v>902</v>
      </c>
      <c r="B80" s="34" t="s">
        <v>93</v>
      </c>
      <c r="C80" s="35" t="s">
        <v>101</v>
      </c>
      <c r="D80" s="36">
        <v>52400</v>
      </c>
      <c r="E80" s="36">
        <v>45000</v>
      </c>
    </row>
    <row r="81" spans="1:5" ht="120.75" customHeight="1">
      <c r="A81" s="49">
        <v>902</v>
      </c>
      <c r="B81" s="34" t="s">
        <v>93</v>
      </c>
      <c r="C81" s="35" t="s">
        <v>102</v>
      </c>
      <c r="D81" s="36">
        <v>1211300</v>
      </c>
      <c r="E81" s="36">
        <v>690304.59</v>
      </c>
    </row>
    <row r="82" spans="1:5" ht="204.75">
      <c r="A82" s="49">
        <v>902</v>
      </c>
      <c r="B82" s="34" t="s">
        <v>93</v>
      </c>
      <c r="C82" s="35" t="s">
        <v>103</v>
      </c>
      <c r="D82" s="36">
        <v>166400</v>
      </c>
      <c r="E82" s="36">
        <v>31300</v>
      </c>
    </row>
    <row r="83" spans="1:5" ht="126">
      <c r="A83" s="49">
        <v>902</v>
      </c>
      <c r="B83" s="34" t="s">
        <v>93</v>
      </c>
      <c r="C83" s="35" t="s">
        <v>104</v>
      </c>
      <c r="D83" s="36">
        <v>103800</v>
      </c>
      <c r="E83" s="36">
        <v>0</v>
      </c>
    </row>
    <row r="84" spans="1:5" ht="47.25">
      <c r="A84" s="49">
        <v>902</v>
      </c>
      <c r="B84" s="34" t="s">
        <v>93</v>
      </c>
      <c r="C84" s="35" t="s">
        <v>105</v>
      </c>
      <c r="D84" s="36">
        <v>1799784</v>
      </c>
      <c r="E84" s="36">
        <v>1179700</v>
      </c>
    </row>
    <row r="85" spans="1:5" ht="47.25">
      <c r="A85" s="49">
        <v>902</v>
      </c>
      <c r="B85" s="34" t="s">
        <v>106</v>
      </c>
      <c r="C85" s="35" t="s">
        <v>107</v>
      </c>
      <c r="D85" s="36">
        <v>5018400</v>
      </c>
      <c r="E85" s="36">
        <v>3774860.89</v>
      </c>
    </row>
    <row r="86" spans="1:5" ht="47.25">
      <c r="A86" s="49">
        <v>902</v>
      </c>
      <c r="B86" s="34" t="s">
        <v>108</v>
      </c>
      <c r="C86" s="35" t="s">
        <v>109</v>
      </c>
      <c r="D86" s="36">
        <v>658000</v>
      </c>
      <c r="E86" s="36">
        <v>429929.79</v>
      </c>
    </row>
    <row r="87" spans="1:5" ht="63">
      <c r="A87" s="49">
        <v>902</v>
      </c>
      <c r="B87" s="34" t="s">
        <v>110</v>
      </c>
      <c r="C87" s="35" t="s">
        <v>111</v>
      </c>
      <c r="D87" s="36">
        <v>5400</v>
      </c>
      <c r="E87" s="36">
        <v>0</v>
      </c>
    </row>
    <row r="88" spans="1:5" ht="15.75">
      <c r="A88" s="48">
        <v>902</v>
      </c>
      <c r="B88" s="31" t="s">
        <v>112</v>
      </c>
      <c r="C88" s="32" t="s">
        <v>113</v>
      </c>
      <c r="D88" s="33">
        <f>D90+D91+D92+D89</f>
        <v>96388631.790000007</v>
      </c>
      <c r="E88" s="33">
        <f>E90+E91+E92+E89</f>
        <v>35362967.410000004</v>
      </c>
    </row>
    <row r="89" spans="1:5" ht="143.25" customHeight="1">
      <c r="A89" s="49">
        <v>902</v>
      </c>
      <c r="B89" s="34" t="s">
        <v>135</v>
      </c>
      <c r="C89" s="59" t="s">
        <v>134</v>
      </c>
      <c r="D89" s="36">
        <v>351540</v>
      </c>
      <c r="E89" s="36">
        <v>193758.15</v>
      </c>
    </row>
    <row r="90" spans="1:5" ht="63">
      <c r="A90" s="49">
        <v>902</v>
      </c>
      <c r="B90" s="34" t="s">
        <v>114</v>
      </c>
      <c r="C90" s="35" t="s">
        <v>115</v>
      </c>
      <c r="D90" s="36">
        <v>20858000</v>
      </c>
      <c r="E90" s="36">
        <v>13178132</v>
      </c>
    </row>
    <row r="91" spans="1:5" ht="63">
      <c r="A91" s="49">
        <v>902</v>
      </c>
      <c r="B91" s="34" t="s">
        <v>116</v>
      </c>
      <c r="C91" s="35" t="s">
        <v>117</v>
      </c>
      <c r="D91" s="36">
        <v>0</v>
      </c>
      <c r="E91" s="36">
        <v>0</v>
      </c>
    </row>
    <row r="92" spans="1:5" ht="31.5">
      <c r="A92" s="49">
        <v>902</v>
      </c>
      <c r="B92" s="34" t="s">
        <v>118</v>
      </c>
      <c r="C92" s="35" t="s">
        <v>119</v>
      </c>
      <c r="D92" s="36">
        <v>75179091.790000007</v>
      </c>
      <c r="E92" s="36">
        <v>21991077.260000002</v>
      </c>
    </row>
    <row r="93" spans="1:5" ht="31.5">
      <c r="A93" s="48">
        <v>902</v>
      </c>
      <c r="B93" s="31" t="s">
        <v>140</v>
      </c>
      <c r="C93" s="32" t="s">
        <v>120</v>
      </c>
      <c r="D93" s="33">
        <f>D94+D95</f>
        <v>-1551778.58</v>
      </c>
      <c r="E93" s="33">
        <f>E94+E95</f>
        <v>-1551778.58</v>
      </c>
    </row>
    <row r="94" spans="1:5" ht="31.5">
      <c r="A94" s="49">
        <v>902</v>
      </c>
      <c r="B94" s="34" t="s">
        <v>139</v>
      </c>
      <c r="C94" s="35" t="s">
        <v>138</v>
      </c>
      <c r="D94" s="36">
        <v>-885000.46</v>
      </c>
      <c r="E94" s="36">
        <v>-885000.46</v>
      </c>
    </row>
    <row r="95" spans="1:5" ht="47.25">
      <c r="A95" s="49">
        <v>902</v>
      </c>
      <c r="B95" s="34" t="s">
        <v>121</v>
      </c>
      <c r="C95" s="35" t="s">
        <v>122</v>
      </c>
      <c r="D95" s="36">
        <v>-666778.12</v>
      </c>
      <c r="E95" s="36">
        <v>-666778.12</v>
      </c>
    </row>
    <row r="96" spans="1:5" ht="15.75">
      <c r="A96" s="49"/>
      <c r="B96" s="34"/>
      <c r="C96" s="32" t="s">
        <v>123</v>
      </c>
      <c r="D96" s="33">
        <f>D58+D59</f>
        <v>754569530.69000006</v>
      </c>
      <c r="E96" s="33">
        <f>E58+E59</f>
        <v>488897507.17999995</v>
      </c>
    </row>
    <row r="97" spans="1:4">
      <c r="A97" s="50"/>
      <c r="B97" s="38"/>
      <c r="C97" s="39"/>
      <c r="D97" s="40"/>
    </row>
  </sheetData>
  <mergeCells count="9">
    <mergeCell ref="D4:N5"/>
    <mergeCell ref="D6:O6"/>
    <mergeCell ref="D7:N7"/>
    <mergeCell ref="A12:B13"/>
    <mergeCell ref="C12:C14"/>
    <mergeCell ref="D12:D14"/>
    <mergeCell ref="E8:J8"/>
    <mergeCell ref="A10:D10"/>
    <mergeCell ref="E12:E14"/>
  </mergeCells>
  <pageMargins left="0.70866141732283472" right="0.70866141732283472" top="0.74803149606299213" bottom="0.74803149606299213" header="0.31496062992125984" footer="0.31496062992125984"/>
  <pageSetup paperSize="9" scale="37" orientation="portrait" r:id="rId1"/>
  <rowBreaks count="1" manualBreakCount="1">
    <brk id="58" max="7" man="1"/>
  </rowBreaks>
  <colBreaks count="2" manualBreakCount="2">
    <brk id="8" max="97" man="1"/>
    <brk id="9" max="9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Доходы</vt:lpstr>
      <vt:lpstr>'Прил 1 Доходы'!Область_печати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Zverdvd.org</dc:creator>
  <cp:lastModifiedBy>Zverdvd.org</cp:lastModifiedBy>
  <cp:lastPrinted>2025-10-29T09:24:42Z</cp:lastPrinted>
  <dcterms:created xsi:type="dcterms:W3CDTF">2023-11-27T05:44:36Z</dcterms:created>
  <dcterms:modified xsi:type="dcterms:W3CDTF">2025-10-29T09:24:46Z</dcterms:modified>
</cp:coreProperties>
</file>